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EstaPasta_de_trabalho"/>
  <bookViews>
    <workbookView xWindow="0" yWindow="255" windowWidth="18945" windowHeight="8730" tabRatio="841"/>
  </bookViews>
  <sheets>
    <sheet name="Anexo 1 - Pessoal U, E, DF e M" sheetId="39" r:id="rId1"/>
  </sheets>
  <definedNames>
    <definedName name="_xlnm.Print_Area" localSheetId="0">'Anexo 1 - Pessoal U, E, DF e M'!$A$1:$H$77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</definedNames>
  <calcPr calcId="125725"/>
</workbook>
</file>

<file path=xl/calcChain.xml><?xml version="1.0" encoding="utf-8"?>
<calcChain xmlns="http://schemas.openxmlformats.org/spreadsheetml/2006/main">
  <c r="G23" i="39"/>
  <c r="G27"/>
  <c r="F27"/>
  <c r="F23"/>
  <c r="F37"/>
  <c r="F39" l="1"/>
  <c r="G32"/>
  <c r="F38"/>
  <c r="F32"/>
  <c r="F36" s="1"/>
  <c r="G36" s="1"/>
</calcChain>
</file>

<file path=xl/sharedStrings.xml><?xml version="1.0" encoding="utf-8"?>
<sst xmlns="http://schemas.openxmlformats.org/spreadsheetml/2006/main" count="61" uniqueCount="56">
  <si>
    <t>RELATÓRIO DE GESTÃO FISCAL</t>
  </si>
  <si>
    <t>VALOR</t>
  </si>
  <si>
    <t>ORÇAMENTOS FISCAL E DA SEGURIDADE SOCIAL</t>
  </si>
  <si>
    <t xml:space="preserve">DEMONSTRATIVO DA DESPESA COM PESSOAL </t>
  </si>
  <si>
    <t>DESPESA COM PESSOAL</t>
  </si>
  <si>
    <t>(Últimos 12 Meses)</t>
  </si>
  <si>
    <t>DESPESA BRUTA COM PESSOAL (I)</t>
  </si>
  <si>
    <t>Indenizações por Demissão e Incentivos à Demissão Voluntária</t>
  </si>
  <si>
    <t>Inativos e Pensionistas com Recursos Vinculados</t>
  </si>
  <si>
    <t>DESPESAS EXECUTADAS</t>
  </si>
  <si>
    <t>LIQUIDADAS</t>
  </si>
  <si>
    <t>INSCRITAS EM</t>
  </si>
  <si>
    <t xml:space="preserve"> RESTOS A PAGAR</t>
  </si>
  <si>
    <t xml:space="preserve"> PROCESSADOS</t>
  </si>
  <si>
    <t xml:space="preserve">NÃO </t>
  </si>
  <si>
    <t>(a)</t>
  </si>
  <si>
    <t>(b)</t>
  </si>
  <si>
    <t>DESPESA LÍQUIDA COM PESSOAL (III) = (I - II)</t>
  </si>
  <si>
    <t>APURAÇÃO DO CUMPRIMENTO DO LIMITE LEGAL</t>
  </si>
  <si>
    <t>DESPESAS NÃO COMPUTADAS (§ 1º do art. 19 da LRF) (II)</t>
  </si>
  <si>
    <t>Decorrentes de Decisão Judicial de período anterior ao da apuração</t>
  </si>
  <si>
    <t>Despesas de Exercícios Anteriores de período anterior ao da apuração</t>
  </si>
  <si>
    <t xml:space="preserve"> RGF - ANEXO 1 (LRF, art. 55, inciso I, alínea "a")</t>
  </si>
  <si>
    <t xml:space="preserve">    Pessoal Ativo</t>
  </si>
  <si>
    <t xml:space="preserve">    Pessoal Inativo e Pensionistas</t>
  </si>
  <si>
    <t xml:space="preserve">    Outras despesas de pessoal decorrentes de contratos de terceirização (§ 1º do art. 18 da LRF)</t>
  </si>
  <si>
    <t>MUNICÍPIO DO RIO DE JANEIRO - PODER LEGISLATIVO</t>
  </si>
  <si>
    <t xml:space="preserve"> </t>
  </si>
  <si>
    <t xml:space="preserve">                                                                                                            JORGE FELIPPE</t>
  </si>
  <si>
    <t xml:space="preserve">                                                2º Vice-Presidente</t>
  </si>
  <si>
    <t>2º Vice-Presidente</t>
  </si>
  <si>
    <t xml:space="preserve">                                                                                                               1º Secretário</t>
  </si>
  <si>
    <t xml:space="preserve">                                                                                                         MESA DIRETORA</t>
  </si>
  <si>
    <t xml:space="preserve">  Alexandre Teshima</t>
  </si>
  <si>
    <t>Rafael Cabral Ribeiro</t>
  </si>
  <si>
    <t>2º Secretário</t>
  </si>
  <si>
    <t>CÂMARA MUNICIPAL DO RIO DE JANEIRO</t>
  </si>
  <si>
    <t>FONTE: CONTADORIA-GERAL/CMRJ</t>
  </si>
  <si>
    <t>RECEITA CORRENTE LÍQUIDA - RCL (IV)</t>
  </si>
  <si>
    <t>DESPESA TOTAL COM PESSOAL  (V) = (IIIa+IIIb)</t>
  </si>
  <si>
    <t>LIMITE MÁXIMO (VI) (incisos I, II e III, art. 20 da LRF)</t>
  </si>
  <si>
    <t>LIMITE PRUDENCIAL (VII) = (0,95x VI) (parágrafo único, art. 22 da LRF)</t>
  </si>
  <si>
    <t>LIMITE DE ALERTA (VIII) = (0,90 x VI) (inciso II do § 1º do art. 59 da LRF)</t>
  </si>
  <si>
    <t>CARLO CAIADO</t>
  </si>
  <si>
    <t>RENATO MOURA</t>
  </si>
  <si>
    <t xml:space="preserve">                                                                                                                 Presidente</t>
  </si>
  <si>
    <t xml:space="preserve">                                         1º Vice-Presidente</t>
  </si>
  <si>
    <t xml:space="preserve">                                                                                                             PROF. UOSTON</t>
  </si>
  <si>
    <t xml:space="preserve">                                                LAURA CARNEIRO</t>
  </si>
  <si>
    <t>Contador-Geral</t>
  </si>
  <si>
    <t xml:space="preserve">                     Lilian Ferreira Pinto</t>
  </si>
  <si>
    <t xml:space="preserve">               Controlador-Geral</t>
  </si>
  <si>
    <t xml:space="preserve">                    Diretora de Finanças</t>
  </si>
  <si>
    <t>% SOBRE A RCL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</si>
  <si>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</si>
  <si>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>JANEIRO-2015/DEZEMBRO-2015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</si>
</sst>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&quot;R$ &quot;#,##0.00_);[Red]\(&quot;R$ &quot;#,##0.00\)"/>
    <numFmt numFmtId="165" formatCode="0.000"/>
  </numFmts>
  <fonts count="10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9" fontId="8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NumberFormat="1" applyFont="1" applyFill="1" applyAlignment="1"/>
    <xf numFmtId="0" fontId="1" fillId="0" borderId="0" xfId="0" applyNumberFormat="1" applyFont="1" applyFill="1" applyAlignment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/>
    <xf numFmtId="164" fontId="2" fillId="0" borderId="0" xfId="0" applyNumberFormat="1" applyFont="1" applyFill="1" applyAlignment="1">
      <alignment horizontal="right"/>
    </xf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0" fontId="4" fillId="0" borderId="0" xfId="0" applyNumberFormat="1" applyFont="1" applyFill="1" applyAlignment="1"/>
    <xf numFmtId="0" fontId="0" fillId="0" borderId="0" xfId="0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  <xf numFmtId="0" fontId="2" fillId="0" borderId="2" xfId="0" applyNumberFormat="1" applyFont="1" applyFill="1" applyBorder="1" applyAlignment="1"/>
    <xf numFmtId="40" fontId="5" fillId="0" borderId="3" xfId="0" applyNumberFormat="1" applyFont="1" applyFill="1" applyBorder="1" applyAlignment="1"/>
    <xf numFmtId="4" fontId="5" fillId="0" borderId="3" xfId="0" applyNumberFormat="1" applyFont="1" applyFill="1" applyBorder="1" applyAlignment="1"/>
    <xf numFmtId="0" fontId="2" fillId="0" borderId="4" xfId="0" applyNumberFormat="1" applyFont="1" applyFill="1" applyBorder="1" applyAlignment="1"/>
    <xf numFmtId="0" fontId="2" fillId="0" borderId="5" xfId="0" applyNumberFormat="1" applyFont="1" applyFill="1" applyBorder="1" applyAlignment="1"/>
    <xf numFmtId="43" fontId="5" fillId="0" borderId="6" xfId="3" applyFont="1" applyFill="1" applyBorder="1" applyAlignment="1"/>
    <xf numFmtId="43" fontId="5" fillId="0" borderId="7" xfId="3" applyFont="1" applyFill="1" applyBorder="1" applyAlignment="1"/>
    <xf numFmtId="43" fontId="5" fillId="0" borderId="8" xfId="3" applyFont="1" applyFill="1" applyBorder="1" applyAlignment="1"/>
    <xf numFmtId="43" fontId="5" fillId="0" borderId="7" xfId="3" applyFont="1" applyFill="1" applyBorder="1" applyAlignment="1">
      <alignment horizontal="right"/>
    </xf>
    <xf numFmtId="0" fontId="2" fillId="0" borderId="9" xfId="0" applyNumberFormat="1" applyFont="1" applyFill="1" applyBorder="1" applyAlignment="1"/>
    <xf numFmtId="0" fontId="2" fillId="0" borderId="10" xfId="0" applyNumberFormat="1" applyFont="1" applyFill="1" applyBorder="1" applyAlignment="1"/>
    <xf numFmtId="0" fontId="2" fillId="0" borderId="11" xfId="0" applyNumberFormat="1" applyFont="1" applyFill="1" applyBorder="1" applyAlignment="1"/>
    <xf numFmtId="0" fontId="2" fillId="0" borderId="12" xfId="0" applyNumberFormat="1" applyFont="1" applyFill="1" applyBorder="1" applyAlignment="1">
      <alignment horizontal="left"/>
    </xf>
    <xf numFmtId="0" fontId="2" fillId="0" borderId="13" xfId="0" applyNumberFormat="1" applyFont="1" applyFill="1" applyBorder="1" applyAlignment="1"/>
    <xf numFmtId="0" fontId="2" fillId="0" borderId="12" xfId="0" applyNumberFormat="1" applyFont="1" applyFill="1" applyBorder="1" applyAlignment="1"/>
    <xf numFmtId="0" fontId="2" fillId="0" borderId="12" xfId="0" applyNumberFormat="1" applyFont="1" applyFill="1" applyBorder="1" applyAlignment="1">
      <alignment horizontal="left" indent="1"/>
    </xf>
    <xf numFmtId="0" fontId="2" fillId="0" borderId="14" xfId="0" applyNumberFormat="1" applyFont="1" applyFill="1" applyBorder="1" applyAlignment="1">
      <alignment horizontal="left" indent="1"/>
    </xf>
    <xf numFmtId="0" fontId="2" fillId="0" borderId="15" xfId="0" applyNumberFormat="1" applyFont="1" applyFill="1" applyBorder="1" applyAlignment="1"/>
    <xf numFmtId="0" fontId="5" fillId="0" borderId="2" xfId="0" applyNumberFormat="1" applyFont="1" applyFill="1" applyBorder="1" applyAlignment="1"/>
    <xf numFmtId="10" fontId="1" fillId="2" borderId="3" xfId="2" applyNumberFormat="1" applyFont="1" applyFill="1" applyBorder="1" applyAlignment="1">
      <alignment horizontal="center"/>
    </xf>
    <xf numFmtId="10" fontId="2" fillId="0" borderId="3" xfId="2" applyNumberFormat="1" applyFont="1" applyFill="1" applyBorder="1" applyAlignment="1">
      <alignment horizontal="center"/>
    </xf>
    <xf numFmtId="10" fontId="2" fillId="0" borderId="3" xfId="1" applyNumberFormat="1" applyFont="1" applyFill="1" applyBorder="1" applyAlignment="1">
      <alignment horizontal="center"/>
    </xf>
    <xf numFmtId="43" fontId="5" fillId="0" borderId="3" xfId="3" applyFont="1" applyFill="1" applyBorder="1" applyAlignment="1"/>
    <xf numFmtId="0" fontId="2" fillId="2" borderId="4" xfId="0" applyNumberFormat="1" applyFont="1" applyFill="1" applyBorder="1" applyAlignment="1"/>
    <xf numFmtId="0" fontId="2" fillId="2" borderId="2" xfId="0" applyNumberFormat="1" applyFont="1" applyFill="1" applyBorder="1" applyAlignment="1"/>
    <xf numFmtId="0" fontId="2" fillId="2" borderId="5" xfId="0" applyNumberFormat="1" applyFont="1" applyFill="1" applyBorder="1" applyAlignment="1"/>
    <xf numFmtId="43" fontId="6" fillId="2" borderId="3" xfId="3" applyFont="1" applyFill="1" applyBorder="1" applyAlignment="1"/>
    <xf numFmtId="0" fontId="1" fillId="2" borderId="9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/>
    </xf>
    <xf numFmtId="0" fontId="1" fillId="2" borderId="7" xfId="0" applyNumberFormat="1" applyFont="1" applyFill="1" applyBorder="1" applyAlignment="1">
      <alignment horizontal="center" vertical="top" wrapText="1"/>
    </xf>
    <xf numFmtId="0" fontId="1" fillId="2" borderId="1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top" wrapText="1"/>
    </xf>
    <xf numFmtId="0" fontId="6" fillId="2" borderId="3" xfId="0" applyNumberFormat="1" applyFont="1" applyFill="1" applyBorder="1" applyAlignment="1">
      <alignment horizontal="center"/>
    </xf>
    <xf numFmtId="0" fontId="7" fillId="0" borderId="0" xfId="1" applyBorder="1"/>
    <xf numFmtId="0" fontId="7" fillId="0" borderId="0" xfId="1"/>
    <xf numFmtId="165" fontId="2" fillId="0" borderId="0" xfId="0" applyNumberFormat="1" applyFont="1" applyFill="1" applyBorder="1" applyAlignment="1"/>
    <xf numFmtId="4" fontId="9" fillId="0" borderId="0" xfId="0" applyNumberFormat="1" applyFont="1"/>
    <xf numFmtId="0" fontId="2" fillId="0" borderId="0" xfId="0" applyNumberFormat="1" applyFont="1" applyFill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1" xfId="0" applyNumberFormat="1" applyFont="1" applyFill="1" applyBorder="1" applyAlignment="1">
      <alignment horizontal="center"/>
    </xf>
    <xf numFmtId="0" fontId="1" fillId="2" borderId="12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/>
    </xf>
    <xf numFmtId="0" fontId="1" fillId="2" borderId="2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14" xfId="0" applyNumberFormat="1" applyFont="1" applyFill="1" applyBorder="1" applyAlignment="1">
      <alignment horizontal="center"/>
    </xf>
    <xf numFmtId="0" fontId="1" fillId="2" borderId="15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/>
    <xf numFmtId="0" fontId="2" fillId="0" borderId="2" xfId="0" applyNumberFormat="1" applyFont="1" applyFill="1" applyBorder="1" applyAlignment="1"/>
    <xf numFmtId="0" fontId="2" fillId="0" borderId="5" xfId="0" applyNumberFormat="1" applyFont="1" applyFill="1" applyBorder="1" applyAlignment="1"/>
    <xf numFmtId="0" fontId="2" fillId="0" borderId="0" xfId="1" applyNumberFormat="1" applyFont="1" applyFill="1" applyBorder="1" applyAlignment="1">
      <alignment horizontal="left" wrapText="1"/>
    </xf>
    <xf numFmtId="0" fontId="1" fillId="0" borderId="0" xfId="0" applyNumberFormat="1" applyFont="1" applyFill="1" applyAlignment="1">
      <alignment horizontal="center"/>
    </xf>
  </cellXfs>
  <cellStyles count="4">
    <cellStyle name="Normal" xfId="0" builtinId="0"/>
    <cellStyle name="Normal 2" xfId="1"/>
    <cellStyle name="Porcentagem" xfId="2" builtinId="5"/>
    <cellStyle name="Separador de milhares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J76"/>
  <sheetViews>
    <sheetView showGridLines="0" tabSelected="1" topLeftCell="A13" zoomScaleNormal="100" zoomScaleSheetLayoutView="100" workbookViewId="0">
      <selection activeCell="F40" sqref="F40"/>
    </sheetView>
  </sheetViews>
  <sheetFormatPr defaultRowHeight="12.75"/>
  <cols>
    <col min="1" max="1" width="47.7109375" customWidth="1"/>
    <col min="5" max="5" width="8.28515625" customWidth="1"/>
    <col min="6" max="6" width="16" customWidth="1"/>
    <col min="7" max="7" width="18.85546875" bestFit="1" customWidth="1"/>
    <col min="10" max="10" width="21.42578125" customWidth="1"/>
  </cols>
  <sheetData>
    <row r="3" spans="1:7" ht="18.75" customHeight="1"/>
    <row r="6" spans="1:7" ht="15.75">
      <c r="A6" s="9" t="s">
        <v>27</v>
      </c>
      <c r="B6" s="2"/>
      <c r="C6" s="2"/>
      <c r="D6" s="2"/>
      <c r="E6" s="2"/>
      <c r="F6" s="1"/>
      <c r="G6" s="1"/>
    </row>
    <row r="7" spans="1:7">
      <c r="A7" s="2"/>
      <c r="B7" s="2"/>
      <c r="C7" s="2"/>
      <c r="D7" s="2"/>
      <c r="E7" s="2"/>
      <c r="F7" s="1"/>
      <c r="G7" s="1"/>
    </row>
    <row r="8" spans="1:7">
      <c r="A8" s="58" t="s">
        <v>26</v>
      </c>
      <c r="B8" s="58"/>
      <c r="C8" s="58"/>
      <c r="D8" s="58"/>
      <c r="E8" s="58"/>
      <c r="F8" s="58"/>
      <c r="G8" s="58"/>
    </row>
    <row r="9" spans="1:7">
      <c r="A9" s="58" t="s">
        <v>36</v>
      </c>
      <c r="B9" s="58"/>
      <c r="C9" s="58"/>
      <c r="D9" s="58"/>
      <c r="E9" s="58"/>
      <c r="F9" s="58"/>
      <c r="G9" s="58"/>
    </row>
    <row r="10" spans="1:7">
      <c r="A10" s="58" t="s">
        <v>0</v>
      </c>
      <c r="B10" s="58"/>
      <c r="C10" s="58"/>
      <c r="D10" s="58"/>
      <c r="E10" s="58"/>
      <c r="F10" s="58"/>
      <c r="G10" s="58"/>
    </row>
    <row r="11" spans="1:7">
      <c r="A11" s="74" t="s">
        <v>3</v>
      </c>
      <c r="B11" s="74"/>
      <c r="C11" s="74"/>
      <c r="D11" s="74"/>
      <c r="E11" s="74"/>
      <c r="F11" s="74"/>
      <c r="G11" s="74"/>
    </row>
    <row r="12" spans="1:7">
      <c r="A12" s="58" t="s">
        <v>2</v>
      </c>
      <c r="B12" s="58"/>
      <c r="C12" s="58"/>
      <c r="D12" s="58"/>
      <c r="E12" s="58"/>
      <c r="F12" s="58"/>
      <c r="G12" s="58"/>
    </row>
    <row r="13" spans="1:7">
      <c r="A13" s="58" t="s">
        <v>55</v>
      </c>
      <c r="B13" s="58"/>
      <c r="C13" s="58"/>
      <c r="D13" s="58"/>
      <c r="E13" s="58"/>
      <c r="F13" s="58"/>
      <c r="G13" s="58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 t="s">
        <v>22</v>
      </c>
      <c r="B15" s="1"/>
      <c r="C15" s="1"/>
      <c r="D15" s="1"/>
      <c r="E15" s="1"/>
      <c r="F15" s="1"/>
      <c r="G15" s="5">
        <v>1</v>
      </c>
    </row>
    <row r="16" spans="1:7">
      <c r="A16" s="40"/>
      <c r="B16" s="41"/>
      <c r="C16" s="41"/>
      <c r="D16" s="41"/>
      <c r="E16" s="42"/>
      <c r="F16" s="59" t="s">
        <v>9</v>
      </c>
      <c r="G16" s="60"/>
    </row>
    <row r="17" spans="1:8">
      <c r="A17" s="43"/>
      <c r="B17" s="44"/>
      <c r="C17" s="44"/>
      <c r="D17" s="44"/>
      <c r="E17" s="45"/>
      <c r="F17" s="68" t="s">
        <v>5</v>
      </c>
      <c r="G17" s="69"/>
    </row>
    <row r="18" spans="1:8">
      <c r="A18" s="61" t="s">
        <v>4</v>
      </c>
      <c r="B18" s="62"/>
      <c r="C18" s="62"/>
      <c r="D18" s="62"/>
      <c r="E18" s="63"/>
      <c r="F18" s="46" t="s">
        <v>10</v>
      </c>
      <c r="G18" s="46" t="s">
        <v>11</v>
      </c>
    </row>
    <row r="19" spans="1:8">
      <c r="A19" s="43"/>
      <c r="B19" s="44"/>
      <c r="C19" s="44"/>
      <c r="D19" s="44"/>
      <c r="E19" s="45"/>
      <c r="F19" s="47"/>
      <c r="G19" s="47" t="s">
        <v>12</v>
      </c>
    </row>
    <row r="20" spans="1:8">
      <c r="A20" s="43"/>
      <c r="B20" s="44"/>
      <c r="C20" s="44"/>
      <c r="D20" s="44"/>
      <c r="E20" s="45"/>
      <c r="F20" s="47"/>
      <c r="G20" s="47" t="s">
        <v>14</v>
      </c>
    </row>
    <row r="21" spans="1:8">
      <c r="A21" s="61"/>
      <c r="B21" s="62"/>
      <c r="C21" s="62"/>
      <c r="D21" s="62"/>
      <c r="E21" s="63"/>
      <c r="F21" s="48"/>
      <c r="G21" s="48" t="s">
        <v>13</v>
      </c>
    </row>
    <row r="22" spans="1:8">
      <c r="A22" s="49"/>
      <c r="B22" s="50"/>
      <c r="C22" s="50"/>
      <c r="D22" s="50"/>
      <c r="E22" s="51"/>
      <c r="F22" s="52" t="s">
        <v>15</v>
      </c>
      <c r="G22" s="52" t="s">
        <v>16</v>
      </c>
    </row>
    <row r="23" spans="1:8">
      <c r="A23" s="22" t="s">
        <v>6</v>
      </c>
      <c r="B23" s="23"/>
      <c r="C23" s="23"/>
      <c r="D23" s="23"/>
      <c r="E23" s="24"/>
      <c r="F23" s="18">
        <f>SUM(F24:F26)</f>
        <v>368121586.10000002</v>
      </c>
      <c r="G23" s="18">
        <f>SUM(G24:G26)</f>
        <v>9010744.9700000007</v>
      </c>
      <c r="H23" s="7"/>
    </row>
    <row r="24" spans="1:8">
      <c r="A24" s="25" t="s">
        <v>23</v>
      </c>
      <c r="B24" s="3"/>
      <c r="C24" s="3"/>
      <c r="D24" s="3"/>
      <c r="E24" s="26"/>
      <c r="F24" s="19">
        <v>368121586.10000002</v>
      </c>
      <c r="G24" s="19">
        <v>9010744.9700000007</v>
      </c>
    </row>
    <row r="25" spans="1:8">
      <c r="A25" s="25" t="s">
        <v>24</v>
      </c>
      <c r="B25" s="3"/>
      <c r="C25" s="3"/>
      <c r="D25" s="3"/>
      <c r="E25" s="26"/>
      <c r="F25" s="19">
        <v>0</v>
      </c>
      <c r="G25" s="19">
        <v>0</v>
      </c>
    </row>
    <row r="26" spans="1:8">
      <c r="A26" s="25" t="s">
        <v>25</v>
      </c>
      <c r="B26" s="3"/>
      <c r="C26" s="3"/>
      <c r="D26" s="3"/>
      <c r="E26" s="26"/>
      <c r="F26" s="19">
        <v>0</v>
      </c>
      <c r="G26" s="19">
        <v>0</v>
      </c>
    </row>
    <row r="27" spans="1:8">
      <c r="A27" s="27" t="s">
        <v>19</v>
      </c>
      <c r="B27" s="3"/>
      <c r="C27" s="3"/>
      <c r="D27" s="3"/>
      <c r="E27" s="26"/>
      <c r="F27" s="19">
        <f>SUM(F28:F31)</f>
        <v>827757.81</v>
      </c>
      <c r="G27" s="19">
        <f>SUM(G28:G31)</f>
        <v>248115.23</v>
      </c>
      <c r="H27" s="7"/>
    </row>
    <row r="28" spans="1:8">
      <c r="A28" s="28" t="s">
        <v>7</v>
      </c>
      <c r="B28" s="3"/>
      <c r="C28" s="3"/>
      <c r="D28" s="3"/>
      <c r="E28" s="26"/>
      <c r="F28" s="19">
        <v>0</v>
      </c>
      <c r="G28" s="19">
        <v>0</v>
      </c>
    </row>
    <row r="29" spans="1:8" s="6" customFormat="1">
      <c r="A29" s="28" t="s">
        <v>20</v>
      </c>
      <c r="B29" s="3"/>
      <c r="C29" s="3"/>
      <c r="D29" s="3"/>
      <c r="E29" s="26"/>
      <c r="F29" s="19">
        <v>0</v>
      </c>
      <c r="G29" s="19">
        <v>0</v>
      </c>
    </row>
    <row r="30" spans="1:8" s="6" customFormat="1">
      <c r="A30" s="28" t="s">
        <v>21</v>
      </c>
      <c r="B30" s="3"/>
      <c r="C30" s="3"/>
      <c r="D30" s="3"/>
      <c r="E30" s="26"/>
      <c r="F30" s="19">
        <v>827757.81</v>
      </c>
      <c r="G30" s="21">
        <v>248115.23</v>
      </c>
    </row>
    <row r="31" spans="1:8" s="6" customFormat="1">
      <c r="A31" s="29" t="s">
        <v>8</v>
      </c>
      <c r="B31" s="4"/>
      <c r="C31" s="4"/>
      <c r="D31" s="4"/>
      <c r="E31" s="30"/>
      <c r="F31" s="20">
        <v>0</v>
      </c>
      <c r="G31" s="20">
        <v>0</v>
      </c>
    </row>
    <row r="32" spans="1:8" s="6" customFormat="1">
      <c r="A32" s="16" t="s">
        <v>17</v>
      </c>
      <c r="B32" s="13"/>
      <c r="C32" s="13"/>
      <c r="D32" s="13"/>
      <c r="E32" s="17"/>
      <c r="F32" s="14">
        <f>F23-F27</f>
        <v>367293828.29000002</v>
      </c>
      <c r="G32" s="14">
        <f>G23-G27</f>
        <v>8762629.7400000002</v>
      </c>
      <c r="H32" s="8"/>
    </row>
    <row r="33" spans="1:10" s="6" customFormat="1">
      <c r="A33" s="13"/>
      <c r="B33" s="13"/>
      <c r="C33" s="13"/>
      <c r="D33" s="13"/>
      <c r="E33" s="13"/>
      <c r="F33" s="31"/>
      <c r="G33" s="31"/>
    </row>
    <row r="34" spans="1:10" s="6" customFormat="1">
      <c r="A34" s="64" t="s">
        <v>18</v>
      </c>
      <c r="B34" s="65"/>
      <c r="C34" s="65"/>
      <c r="D34" s="65"/>
      <c r="E34" s="66"/>
      <c r="F34" s="53" t="s">
        <v>1</v>
      </c>
      <c r="G34" s="53" t="s">
        <v>53</v>
      </c>
    </row>
    <row r="35" spans="1:10" s="6" customFormat="1">
      <c r="A35" s="16" t="s">
        <v>38</v>
      </c>
      <c r="B35" s="13"/>
      <c r="C35" s="13"/>
      <c r="D35" s="13"/>
      <c r="E35" s="17"/>
      <c r="F35" s="15">
        <v>20127298018.470001</v>
      </c>
      <c r="G35" s="35">
        <v>0</v>
      </c>
    </row>
    <row r="36" spans="1:10" s="6" customFormat="1">
      <c r="A36" s="36" t="s">
        <v>39</v>
      </c>
      <c r="B36" s="37"/>
      <c r="C36" s="37"/>
      <c r="D36" s="37"/>
      <c r="E36" s="38"/>
      <c r="F36" s="39">
        <f>F32+G32</f>
        <v>376056458.03000003</v>
      </c>
      <c r="G36" s="32">
        <f>F36/F35</f>
        <v>1.8683901718199249E-2</v>
      </c>
    </row>
    <row r="37" spans="1:10" s="6" customFormat="1">
      <c r="A37" s="70" t="s">
        <v>40</v>
      </c>
      <c r="B37" s="71"/>
      <c r="C37" s="71"/>
      <c r="D37" s="71"/>
      <c r="E37" s="72"/>
      <c r="F37" s="15">
        <f>F35*0.0455</f>
        <v>915792059.84038508</v>
      </c>
      <c r="G37" s="33">
        <v>4.5499999999999999E-2</v>
      </c>
    </row>
    <row r="38" spans="1:10" s="6" customFormat="1">
      <c r="A38" s="16" t="s">
        <v>41</v>
      </c>
      <c r="B38" s="13"/>
      <c r="C38" s="13"/>
      <c r="D38" s="13"/>
      <c r="E38" s="17"/>
      <c r="F38" s="15">
        <f>F37*0.95</f>
        <v>870002456.84836578</v>
      </c>
      <c r="G38" s="34">
        <v>4.3200000000000002E-2</v>
      </c>
      <c r="J38" s="57"/>
    </row>
    <row r="39" spans="1:10" s="6" customFormat="1">
      <c r="A39" s="16" t="s">
        <v>42</v>
      </c>
      <c r="B39" s="13"/>
      <c r="C39" s="13"/>
      <c r="D39" s="13"/>
      <c r="E39" s="17"/>
      <c r="F39" s="15">
        <f>F37*0.9</f>
        <v>824212853.85634661</v>
      </c>
      <c r="G39" s="34">
        <v>4.1000000000000002E-2</v>
      </c>
    </row>
    <row r="40" spans="1:10" s="6" customFormat="1">
      <c r="A40" s="3" t="s">
        <v>37</v>
      </c>
      <c r="B40" s="3"/>
      <c r="C40" s="3"/>
      <c r="D40" s="3"/>
      <c r="E40" s="3"/>
      <c r="F40" s="56"/>
      <c r="G40" s="3"/>
    </row>
    <row r="41" spans="1:10" s="55" customFormat="1" ht="23.25" customHeight="1">
      <c r="A41" s="73" t="s">
        <v>54</v>
      </c>
      <c r="B41" s="73"/>
      <c r="C41" s="73"/>
      <c r="D41" s="73"/>
      <c r="E41" s="73"/>
      <c r="F41" s="73"/>
      <c r="G41" s="73"/>
      <c r="H41" s="54"/>
    </row>
    <row r="42" spans="1:10" s="6" customFormat="1">
      <c r="A42" s="3"/>
      <c r="B42" s="3"/>
      <c r="C42" s="3"/>
      <c r="D42" s="3"/>
      <c r="E42" s="3"/>
      <c r="F42" s="3"/>
      <c r="G42" s="3"/>
    </row>
    <row r="46" spans="1:10">
      <c r="A46" t="s">
        <v>50</v>
      </c>
      <c r="B46" s="67" t="s">
        <v>34</v>
      </c>
      <c r="C46" s="67"/>
      <c r="D46" s="67"/>
      <c r="E46" s="12"/>
      <c r="F46" s="67" t="s">
        <v>33</v>
      </c>
      <c r="G46" s="67"/>
    </row>
    <row r="47" spans="1:10">
      <c r="A47" t="s">
        <v>52</v>
      </c>
      <c r="B47" s="67" t="s">
        <v>49</v>
      </c>
      <c r="C47" s="67"/>
      <c r="D47" s="67"/>
      <c r="E47" s="67" t="s">
        <v>51</v>
      </c>
      <c r="F47" s="67"/>
      <c r="G47" s="67"/>
    </row>
    <row r="53" spans="1:7">
      <c r="A53" t="s">
        <v>32</v>
      </c>
    </row>
    <row r="57" spans="1:7">
      <c r="A57" t="s">
        <v>28</v>
      </c>
    </row>
    <row r="58" spans="1:7">
      <c r="A58" t="s">
        <v>45</v>
      </c>
    </row>
    <row r="61" spans="1:7">
      <c r="A61" s="67" t="s">
        <v>43</v>
      </c>
      <c r="B61" s="67"/>
      <c r="D61" t="s">
        <v>27</v>
      </c>
      <c r="E61" s="67" t="s">
        <v>44</v>
      </c>
      <c r="F61" s="67"/>
      <c r="G61" s="67"/>
    </row>
    <row r="62" spans="1:7">
      <c r="A62" s="10" t="s">
        <v>46</v>
      </c>
      <c r="B62" t="s">
        <v>29</v>
      </c>
      <c r="D62" t="s">
        <v>27</v>
      </c>
      <c r="E62" s="67" t="s">
        <v>30</v>
      </c>
      <c r="F62" s="67"/>
      <c r="G62" s="67"/>
    </row>
    <row r="65" spans="1:6">
      <c r="D65" t="s">
        <v>27</v>
      </c>
    </row>
    <row r="66" spans="1:6">
      <c r="A66" t="s">
        <v>47</v>
      </c>
    </row>
    <row r="67" spans="1:6">
      <c r="A67" t="s">
        <v>31</v>
      </c>
    </row>
    <row r="72" spans="1:6">
      <c r="A72" s="67" t="s">
        <v>48</v>
      </c>
      <c r="B72" s="67"/>
      <c r="C72" s="67"/>
      <c r="D72" s="67"/>
      <c r="E72" s="67"/>
      <c r="F72" s="67"/>
    </row>
    <row r="73" spans="1:6">
      <c r="A73" s="10" t="s">
        <v>27</v>
      </c>
      <c r="C73" s="11" t="s">
        <v>35</v>
      </c>
      <c r="D73" s="11"/>
      <c r="E73" s="11"/>
    </row>
    <row r="76" spans="1:6">
      <c r="A76" t="s">
        <v>27</v>
      </c>
    </row>
  </sheetData>
  <mergeCells count="21">
    <mergeCell ref="A72:F72"/>
    <mergeCell ref="E62:G62"/>
    <mergeCell ref="E61:G61"/>
    <mergeCell ref="A61:B61"/>
    <mergeCell ref="E47:G47"/>
    <mergeCell ref="B47:D47"/>
    <mergeCell ref="A8:G8"/>
    <mergeCell ref="A9:G9"/>
    <mergeCell ref="A10:G10"/>
    <mergeCell ref="A11:G11"/>
    <mergeCell ref="A12:G12"/>
    <mergeCell ref="A13:G13"/>
    <mergeCell ref="F16:G16"/>
    <mergeCell ref="A21:E21"/>
    <mergeCell ref="A34:E34"/>
    <mergeCell ref="F46:G46"/>
    <mergeCell ref="F17:G17"/>
    <mergeCell ref="A18:E18"/>
    <mergeCell ref="A37:E37"/>
    <mergeCell ref="B46:D46"/>
    <mergeCell ref="A41:G41"/>
  </mergeCells>
  <phoneticPr fontId="0" type="noConversion"/>
  <printOptions horizontalCentered="1"/>
  <pageMargins left="0.31496062992125984" right="0.31496062992125984" top="0.39370078740157483" bottom="0.39370078740157483" header="0.31496062992125984" footer="0.31496062992125984"/>
  <pageSetup scale="75" orientation="portrait" r:id="rId1"/>
  <legacyDrawing r:id="rId2"/>
  <oleObjects>
    <oleObject progId="Word.Picture.8" shapeId="1026" r:id="rId3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1 - Pessoal U, E, DF e M</vt:lpstr>
      <vt:lpstr>'Anexo 1 - Pessoal U, E, DF e M'!Area_de_impressao</vt:lpstr>
    </vt:vector>
  </TitlesOfParts>
  <Company>Ministério da Fazenda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RGF</dc:title>
  <dc:creator>GEINC/CCONT/STN</dc:creator>
  <cp:lastModifiedBy>geraldo.junior</cp:lastModifiedBy>
  <cp:lastPrinted>2016-01-28T15:01:51Z</cp:lastPrinted>
  <dcterms:created xsi:type="dcterms:W3CDTF">2001-09-06T15:18:59Z</dcterms:created>
  <dcterms:modified xsi:type="dcterms:W3CDTF">2017-11-23T16:55:15Z</dcterms:modified>
</cp:coreProperties>
</file>